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3">'Macro1'!$A$173</definedName>
    <definedName name="Macro4">'Macro1'!$A$180</definedName>
    <definedName name="Macro5">'Macro1'!$A$187</definedName>
    <definedName name="Macro6">'Macro1'!$A$194</definedName>
    <definedName name="Macro7">'Macro1'!$A$201</definedName>
    <definedName name="Macro8">'Macro1'!$A$208</definedName>
    <definedName name="Macro9">'Macro1'!$A$215</definedName>
    <definedName name="Recover">'Macro1'!$A$222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<sst xmlns="http://schemas.openxmlformats.org/spreadsheetml/2006/main" count="116" uniqueCount="70">
  <si>
    <t>Expenditure Type</t>
  </si>
  <si>
    <t>Amount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</si>
  <si>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</si>
  <si>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</si>
  <si>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</si>
  <si>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</si>
  <si>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</si>
  <si>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</si>
  <si>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</si>
  <si>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</si>
  <si>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</si>
  <si>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</si>
  <si>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</si>
  <si>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</si>
  <si>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</si>
  <si>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</si>
  <si>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</si>
  <si>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</si>
  <si>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</si>
  <si>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</si>
  <si>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</si>
  <si>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</si>
  <si>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</si>
  <si>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</si>
  <si>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</si>
  <si>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</si>
  <si>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</si>
  <si>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</si>
  <si>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CONSULTANT SERVICES</t>
  </si>
  <si>
    <t>TOTAL AS OF DECEMBER 31/2012</t>
  </si>
  <si>
    <t>EDUCATION</t>
  </si>
  <si>
    <t>STAFF TRAINING AND DEVELOPMENT</t>
  </si>
  <si>
    <t xml:space="preserve">DSM ADMINISTRATOR </t>
  </si>
  <si>
    <t>DSM PROGRAM COSTS</t>
  </si>
  <si>
    <t>PROJECTED COSTS FOR STAFF EDUCATION</t>
  </si>
  <si>
    <t>DSM EXPENSES 2011</t>
  </si>
  <si>
    <t>DATA REQUEST FOR CPR STUDY</t>
  </si>
  <si>
    <t>DOLLARS TO SENSE WORKSHOP</t>
  </si>
  <si>
    <t>CPR STUDY - ICF MARBEK</t>
  </si>
  <si>
    <t>ONE CHANGE COMMUNITY ENGAGEMENT</t>
  </si>
  <si>
    <t>DSM EXPENSES 2012</t>
  </si>
  <si>
    <t>COMMUNICATION &amp; ENGAGEMENT</t>
  </si>
  <si>
    <t>INCHARGE BRANDING</t>
  </si>
  <si>
    <t>PROGRAM DESIGN - ICF MARBEK</t>
  </si>
  <si>
    <t>LED STREET LIGHT JOINT PROJECT</t>
  </si>
  <si>
    <t>MATERIALS PURCHASED - LIGHTS</t>
  </si>
  <si>
    <t>DSM EXPENSES 2013</t>
  </si>
  <si>
    <t>CONSULTATION</t>
  </si>
  <si>
    <t>FIRST NATION ENERGY SUMMIT</t>
  </si>
  <si>
    <t>ICF MARBEK - PROGRAM IMPEMENTATION / EM&amp;V PLANS</t>
  </si>
  <si>
    <t xml:space="preserve">PROJECTED 2014 </t>
  </si>
  <si>
    <t>PROJECTED 2015</t>
  </si>
  <si>
    <t>PROJECTED DSM COSTS 2015</t>
  </si>
  <si>
    <t>TOTAL AS OF DECEMBER 31/2011</t>
  </si>
  <si>
    <t>PROJECTED DSM COSTS FOR 2014</t>
  </si>
  <si>
    <t>GENERAL SERVICE PROGRAMS - YECL PORTION</t>
  </si>
  <si>
    <t>RESIDENTIAL PROGRAMS - YECL PORTION</t>
  </si>
  <si>
    <t>TOTAL 2013</t>
  </si>
  <si>
    <t>LAUNCH CONTRACTOR</t>
  </si>
  <si>
    <t>DATA / BILLING SYSTEM IMPROVEMENTS</t>
  </si>
  <si>
    <t>ENERGY BLOCK FEASIBILITY</t>
  </si>
  <si>
    <t>EM&amp;V DATA PREPARATION</t>
  </si>
  <si>
    <t>COMMUNICATION SERVICES</t>
  </si>
  <si>
    <t>STAFF</t>
  </si>
  <si>
    <t>PROJECTED 2016</t>
  </si>
  <si>
    <t>PROJECTED DSM COSTS 2016</t>
  </si>
  <si>
    <t>PROJECTED 2017</t>
  </si>
  <si>
    <t>PROJECTED DSM COSTS 2017</t>
  </si>
  <si>
    <t>PROJECTED DSM COSTS 2018</t>
  </si>
  <si>
    <t>PROJECTED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</si>
</sst>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\ ;[Color3]\&lt;#,###,###,##0\&gt;"/>
    <numFmt numFmtId="165" formatCode="#,###,###,##0.00\ ;[Color3]\&lt;#,###,###,##0.00\&gt;"/>
    <numFmt numFmtId="166" formatCode="dd/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[$-409]dddd\,\ mmmm\ dd\,\ yyyy"/>
    <numFmt numFmtId="173" formatCode="[$-409]h:mm:ss\ AM/PM"/>
  </numFmts>
  <fonts count="39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44" fontId="0" fillId="0" borderId="0" xfId="44" applyFont="1" applyAlignment="1">
      <alignment/>
    </xf>
    <xf numFmtId="44" fontId="2" fillId="34" borderId="0" xfId="44" applyFont="1" applyFill="1" applyBorder="1" applyAlignment="1">
      <alignment horizontal="right" vertical="top"/>
    </xf>
    <xf numFmtId="44" fontId="2" fillId="34" borderId="11" xfId="44" applyFont="1" applyFill="1" applyBorder="1" applyAlignment="1">
      <alignment horizontal="right" vertical="top"/>
    </xf>
    <xf numFmtId="0" fontId="0" fillId="0" borderId="0" xfId="0" applyBorder="1" applyAlignment="1">
      <alignment/>
    </xf>
    <xf numFmtId="44" fontId="3" fillId="33" borderId="10" xfId="44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/>
    </xf>
    <xf numFmtId="44" fontId="2" fillId="34" borderId="12" xfId="44" applyFont="1" applyFill="1" applyBorder="1" applyAlignment="1">
      <alignment horizontal="right" vertical="top"/>
    </xf>
    <xf numFmtId="0" fontId="2" fillId="34" borderId="13" xfId="0" applyFont="1" applyFill="1" applyBorder="1" applyAlignment="1">
      <alignment horizontal="left" vertical="top"/>
    </xf>
    <xf numFmtId="44" fontId="2" fillId="34" borderId="13" xfId="44" applyFont="1" applyFill="1" applyBorder="1" applyAlignment="1">
      <alignment horizontal="right" vertical="top"/>
    </xf>
    <xf numFmtId="44" fontId="0" fillId="0" borderId="0" xfId="44" applyFont="1" applyBorder="1" applyAlignment="1">
      <alignment/>
    </xf>
    <xf numFmtId="44" fontId="2" fillId="34" borderId="14" xfId="44" applyFont="1" applyFill="1" applyBorder="1" applyAlignment="1">
      <alignment horizontal="right" vertical="top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13" xfId="44" applyFont="1" applyBorder="1" applyAlignment="1">
      <alignment/>
    </xf>
    <xf numFmtId="0" fontId="2" fillId="34" borderId="15" xfId="0" applyFont="1" applyFill="1" applyBorder="1" applyAlignment="1">
      <alignment horizontal="left" vertical="top"/>
    </xf>
    <xf numFmtId="44" fontId="4" fillId="0" borderId="16" xfId="44" applyFont="1" applyBorder="1" applyAlignment="1">
      <alignment/>
    </xf>
    <xf numFmtId="44" fontId="2" fillId="34" borderId="17" xfId="44" applyFont="1" applyFill="1" applyBorder="1" applyAlignment="1">
      <alignment horizontal="right" vertical="top"/>
    </xf>
    <xf numFmtId="44" fontId="2" fillId="34" borderId="18" xfId="44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CFFF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254" zoomScalePageLayoutView="0" workbookViewId="0" topLeftCell="A1">
      <selection activeCell="A17" sqref="A17"/>
    </sheetView>
  </sheetViews>
  <sheetFormatPr defaultColWidth="9.140625" defaultRowHeight="12.75" customHeight="1"/>
  <cols>
    <col min="1" max="1" width="37.421875" style="15" customWidth="1"/>
    <col min="2" max="2" width="13.8515625" style="16" customWidth="1"/>
    <col min="3" max="3" width="13.57421875" style="15" customWidth="1"/>
    <col min="4" max="4" width="27.140625" style="15" bestFit="1" customWidth="1"/>
    <col min="5" max="5" width="7.28125" style="15" customWidth="1"/>
    <col min="6" max="6" width="49.28125" style="15" bestFit="1" customWidth="1"/>
    <col min="7" max="7" width="8.7109375" style="15" customWidth="1"/>
    <col min="8" max="16384" width="9.140625" style="15" customWidth="1"/>
  </cols>
  <sheetData>
    <row r="1" spans="1:2" ht="12.75" customHeight="1">
      <c r="A1"/>
      <c r="B1" s="4"/>
    </row>
    <row r="2" spans="1:2" ht="11.25">
      <c r="A2" s="1" t="s">
        <v>0</v>
      </c>
      <c r="B2" s="8" t="s">
        <v>1</v>
      </c>
    </row>
    <row r="3" spans="1:2" ht="12.75" customHeight="1">
      <c r="A3" s="15" t="s">
        <v>68</v>
      </c>
      <c r="B3" s="4"/>
    </row>
    <row r="4" spans="1:2" ht="12.75" customHeight="1">
      <c r="A4" s="2"/>
      <c r="B4" s="5"/>
    </row>
    <row r="5" spans="1:2" ht="12.75" customHeight="1">
      <c r="A5" s="11" t="s">
        <v>32</v>
      </c>
      <c r="B5" s="12">
        <v>102000</v>
      </c>
    </row>
    <row r="6" spans="1:2" ht="12.75" customHeight="1">
      <c r="A6" s="2"/>
      <c r="B6" s="5"/>
    </row>
    <row r="7" spans="1:2" ht="12.75" customHeight="1">
      <c r="A7" s="2" t="s">
        <v>33</v>
      </c>
      <c r="B7" s="5"/>
    </row>
    <row r="8" spans="1:2" ht="12.75" customHeight="1">
      <c r="A8" s="11" t="s">
        <v>55</v>
      </c>
      <c r="B8" s="17">
        <v>468500</v>
      </c>
    </row>
    <row r="9" spans="1:2" ht="12.75" customHeight="1">
      <c r="A9" s="11" t="s">
        <v>56</v>
      </c>
      <c r="B9" s="19">
        <v>271500</v>
      </c>
    </row>
    <row r="10" spans="1:2" ht="12.75" customHeight="1">
      <c r="A10" s="2"/>
      <c r="B10" s="17">
        <f>SUM(B8:B9)</f>
        <v>740000</v>
      </c>
    </row>
    <row r="11" spans="1:2" ht="12.75" customHeight="1">
      <c r="A11" s="2"/>
      <c r="B11" s="5"/>
    </row>
    <row r="12" spans="1:2" ht="12.75" customHeight="1">
      <c r="A12" s="2" t="s">
        <v>69</v>
      </c>
      <c r="B12" s="12">
        <f>SUM(B10+B5)</f>
        <v>842000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254" zoomScalePageLayoutView="0" workbookViewId="0" topLeftCell="A1">
      <selection activeCell="A14" sqref="A14"/>
    </sheetView>
  </sheetViews>
  <sheetFormatPr defaultColWidth="9.140625" defaultRowHeight="12.75" customHeight="1"/>
  <cols>
    <col min="1" max="1" width="37.421875" style="15" customWidth="1"/>
    <col min="2" max="2" width="13.8515625" style="16" customWidth="1"/>
    <col min="3" max="3" width="13.57421875" style="15" customWidth="1"/>
    <col min="4" max="4" width="27.140625" style="15" bestFit="1" customWidth="1"/>
    <col min="5" max="5" width="7.28125" style="15" customWidth="1"/>
    <col min="6" max="6" width="49.28125" style="15" bestFit="1" customWidth="1"/>
    <col min="7" max="7" width="8.7109375" style="15" customWidth="1"/>
    <col min="8" max="16384" width="9.140625" style="15" customWidth="1"/>
  </cols>
  <sheetData>
    <row r="1" spans="1:2" ht="12.75" customHeight="1">
      <c r="A1"/>
      <c r="B1" s="4"/>
    </row>
    <row r="2" spans="1:2" ht="11.25">
      <c r="A2" s="1" t="s">
        <v>0</v>
      </c>
      <c r="B2" s="8" t="s">
        <v>1</v>
      </c>
    </row>
    <row r="3" spans="1:2" ht="12.75" customHeight="1">
      <c r="A3" s="15" t="s">
        <v>67</v>
      </c>
      <c r="B3" s="4"/>
    </row>
    <row r="4" spans="1:2" ht="12.75" customHeight="1">
      <c r="A4" s="2"/>
      <c r="B4" s="5"/>
    </row>
    <row r="5" spans="1:2" ht="12.75" customHeight="1">
      <c r="A5" s="11" t="s">
        <v>32</v>
      </c>
      <c r="B5" s="12">
        <v>99000</v>
      </c>
    </row>
    <row r="6" spans="1:2" ht="12.75" customHeight="1">
      <c r="A6" s="2"/>
      <c r="B6" s="5"/>
    </row>
    <row r="7" spans="1:2" ht="12.75" customHeight="1">
      <c r="A7" s="2" t="s">
        <v>33</v>
      </c>
      <c r="B7" s="5"/>
    </row>
    <row r="8" spans="1:2" ht="12.75" customHeight="1">
      <c r="A8" s="11" t="s">
        <v>55</v>
      </c>
      <c r="B8" s="17">
        <v>382500</v>
      </c>
    </row>
    <row r="9" spans="1:2" ht="12.75" customHeight="1">
      <c r="A9" s="11" t="s">
        <v>56</v>
      </c>
      <c r="B9" s="19">
        <v>250500</v>
      </c>
    </row>
    <row r="10" spans="1:2" ht="12.75" customHeight="1">
      <c r="A10" s="2"/>
      <c r="B10" s="17">
        <f>SUM(B8:B9)</f>
        <v>633000</v>
      </c>
    </row>
    <row r="11" spans="1:2" ht="12.75" customHeight="1">
      <c r="A11" s="2"/>
      <c r="B11" s="5"/>
    </row>
    <row r="12" spans="1:2" ht="12.75" customHeight="1">
      <c r="A12" s="2" t="s">
        <v>66</v>
      </c>
      <c r="B12" s="12">
        <f>SUM(B10+B5)</f>
        <v>732000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254" zoomScalePageLayoutView="0" workbookViewId="0" topLeftCell="A1">
      <selection activeCell="A16" sqref="A16"/>
    </sheetView>
  </sheetViews>
  <sheetFormatPr defaultColWidth="9.140625" defaultRowHeight="12.75" customHeight="1"/>
  <cols>
    <col min="1" max="1" width="37.421875" style="15" customWidth="1"/>
    <col min="2" max="2" width="13.8515625" style="16" customWidth="1"/>
    <col min="3" max="3" width="13.57421875" style="15" customWidth="1"/>
    <col min="4" max="4" width="27.140625" style="15" bestFit="1" customWidth="1"/>
    <col min="5" max="5" width="7.28125" style="15" customWidth="1"/>
    <col min="6" max="6" width="49.28125" style="15" bestFit="1" customWidth="1"/>
    <col min="7" max="7" width="8.7109375" style="15" customWidth="1"/>
    <col min="8" max="16384" width="9.140625" style="15" customWidth="1"/>
  </cols>
  <sheetData>
    <row r="1" spans="1:2" ht="12.75" customHeight="1">
      <c r="A1"/>
      <c r="B1" s="4"/>
    </row>
    <row r="2" spans="1:2" ht="11.25">
      <c r="A2" s="1" t="s">
        <v>0</v>
      </c>
      <c r="B2" s="8" t="s">
        <v>1</v>
      </c>
    </row>
    <row r="3" spans="1:2" ht="12.75" customHeight="1">
      <c r="A3" s="15" t="s">
        <v>65</v>
      </c>
      <c r="B3" s="4"/>
    </row>
    <row r="4" spans="1:2" ht="12.75" customHeight="1">
      <c r="A4" s="2"/>
      <c r="B4" s="5"/>
    </row>
    <row r="5" spans="1:2" ht="12.75" customHeight="1">
      <c r="A5" s="11" t="s">
        <v>32</v>
      </c>
      <c r="B5" s="12">
        <v>96000</v>
      </c>
    </row>
    <row r="6" spans="1:2" ht="12.75" customHeight="1">
      <c r="A6" s="2"/>
      <c r="B6" s="5"/>
    </row>
    <row r="7" spans="1:2" ht="12.75" customHeight="1">
      <c r="A7" s="2"/>
      <c r="B7" s="5"/>
    </row>
    <row r="8" spans="1:2" ht="12.75" customHeight="1">
      <c r="A8" s="2" t="s">
        <v>33</v>
      </c>
      <c r="B8" s="5"/>
    </row>
    <row r="9" spans="1:2" ht="12.75" customHeight="1">
      <c r="A9" s="11" t="s">
        <v>55</v>
      </c>
      <c r="B9" s="17">
        <v>464000</v>
      </c>
    </row>
    <row r="10" spans="1:2" ht="12.75" customHeight="1">
      <c r="A10" s="11" t="s">
        <v>56</v>
      </c>
      <c r="B10" s="19">
        <v>232500</v>
      </c>
    </row>
    <row r="11" spans="1:2" ht="12.75" customHeight="1">
      <c r="A11" s="2"/>
      <c r="B11" s="17">
        <f>SUM(B9:B10)</f>
        <v>696500</v>
      </c>
    </row>
    <row r="12" spans="1:2" ht="12.75" customHeight="1">
      <c r="A12" s="2"/>
      <c r="B12" s="5"/>
    </row>
    <row r="13" spans="1:2" ht="12.75" customHeight="1">
      <c r="A13" s="2" t="s">
        <v>64</v>
      </c>
      <c r="B13" s="12">
        <f>SUM(B5+B11)</f>
        <v>792500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254" zoomScalePageLayoutView="0" workbookViewId="0" topLeftCell="A1">
      <selection activeCell="A18" sqref="A18"/>
    </sheetView>
  </sheetViews>
  <sheetFormatPr defaultColWidth="9.140625" defaultRowHeight="12.75" customHeight="1"/>
  <cols>
    <col min="1" max="1" width="37.421875" style="15" customWidth="1"/>
    <col min="2" max="2" width="13.8515625" style="16" customWidth="1"/>
    <col min="3" max="3" width="13.57421875" style="15" customWidth="1"/>
    <col min="4" max="4" width="27.140625" style="15" bestFit="1" customWidth="1"/>
    <col min="5" max="5" width="7.28125" style="15" customWidth="1"/>
    <col min="6" max="6" width="49.28125" style="15" bestFit="1" customWidth="1"/>
    <col min="7" max="7" width="8.7109375" style="15" customWidth="1"/>
    <col min="8" max="16384" width="9.140625" style="15" customWidth="1"/>
  </cols>
  <sheetData>
    <row r="1" spans="1:2" ht="12.75" customHeight="1">
      <c r="A1"/>
      <c r="B1" s="4"/>
    </row>
    <row r="2" spans="1:2" ht="11.25">
      <c r="A2" s="1" t="s">
        <v>0</v>
      </c>
      <c r="B2" s="8" t="s">
        <v>1</v>
      </c>
    </row>
    <row r="3" spans="1:2" ht="12.75" customHeight="1">
      <c r="A3" s="15" t="s">
        <v>52</v>
      </c>
      <c r="B3" s="4"/>
    </row>
    <row r="4" spans="1:2" ht="12.75" customHeight="1">
      <c r="A4" s="2"/>
      <c r="B4" s="5"/>
    </row>
    <row r="5" spans="1:2" ht="12.75" customHeight="1">
      <c r="A5" s="11" t="s">
        <v>32</v>
      </c>
      <c r="B5" s="12">
        <v>93000</v>
      </c>
    </row>
    <row r="6" spans="1:2" ht="12.75" customHeight="1">
      <c r="A6" s="2"/>
      <c r="B6" s="5"/>
    </row>
    <row r="7" spans="1:2" ht="12.75" customHeight="1">
      <c r="A7" s="2" t="s">
        <v>31</v>
      </c>
      <c r="B7" s="5"/>
    </row>
    <row r="8" spans="1:2" ht="12.75" customHeight="1">
      <c r="A8" s="11" t="s">
        <v>34</v>
      </c>
      <c r="B8" s="17">
        <v>17000</v>
      </c>
    </row>
    <row r="9" spans="1:2" ht="12.75" customHeight="1">
      <c r="A9" s="2"/>
      <c r="B9" s="5"/>
    </row>
    <row r="10" spans="1:2" ht="12.75" customHeight="1">
      <c r="A10" s="2" t="s">
        <v>33</v>
      </c>
      <c r="B10" s="5"/>
    </row>
    <row r="11" spans="1:2" ht="12.75" customHeight="1">
      <c r="A11" s="11" t="s">
        <v>55</v>
      </c>
      <c r="B11" s="17">
        <v>352500</v>
      </c>
    </row>
    <row r="12" spans="1:2" ht="12.75" customHeight="1">
      <c r="A12" s="11" t="s">
        <v>56</v>
      </c>
      <c r="B12" s="19">
        <v>267500</v>
      </c>
    </row>
    <row r="13" spans="1:2" ht="12.75" customHeight="1">
      <c r="A13" s="2"/>
      <c r="B13" s="17">
        <f>SUM(B11:B12)</f>
        <v>620000</v>
      </c>
    </row>
    <row r="14" spans="1:2" ht="12.75" customHeight="1">
      <c r="A14" s="2"/>
      <c r="B14" s="5"/>
    </row>
    <row r="15" spans="1:2" ht="12.75" customHeight="1">
      <c r="A15" s="2" t="s">
        <v>51</v>
      </c>
      <c r="B15" s="12">
        <f>SUM(B13+B8+B5)</f>
        <v>730000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254" zoomScalePageLayoutView="0" workbookViewId="0" topLeftCell="A1">
      <selection activeCell="A19" sqref="A19"/>
    </sheetView>
  </sheetViews>
  <sheetFormatPr defaultColWidth="9.140625" defaultRowHeight="12.75" customHeight="1"/>
  <cols>
    <col min="1" max="1" width="41.00390625" style="15" customWidth="1"/>
    <col min="2" max="2" width="14.7109375" style="16" customWidth="1"/>
    <col min="3" max="3" width="27.140625" style="15" bestFit="1" customWidth="1"/>
    <col min="4" max="4" width="7.28125" style="15" customWidth="1"/>
    <col min="5" max="5" width="28.00390625" style="15" bestFit="1" customWidth="1"/>
    <col min="6" max="6" width="13.140625" style="15" bestFit="1" customWidth="1"/>
    <col min="7" max="7" width="9.140625" style="15" customWidth="1"/>
    <col min="8" max="8" width="49.28125" style="15" bestFit="1" customWidth="1"/>
    <col min="9" max="9" width="8.7109375" style="15" customWidth="1"/>
    <col min="10" max="16384" width="9.140625" style="15" customWidth="1"/>
  </cols>
  <sheetData>
    <row r="1" ht="12.75" customHeight="1">
      <c r="B1" s="4"/>
    </row>
    <row r="2" spans="1:2" ht="12.75">
      <c r="A2" s="1" t="s">
        <v>0</v>
      </c>
      <c r="B2" s="8" t="s">
        <v>1</v>
      </c>
    </row>
    <row r="3" spans="1:2" ht="12.75" customHeight="1">
      <c r="A3" s="15" t="s">
        <v>54</v>
      </c>
      <c r="B3" s="4"/>
    </row>
    <row r="4" spans="1:2" ht="12.75" customHeight="1">
      <c r="A4" s="2"/>
      <c r="B4" s="5"/>
    </row>
    <row r="5" spans="1:2" ht="12.75" customHeight="1">
      <c r="A5" s="11" t="s">
        <v>32</v>
      </c>
      <c r="B5" s="12">
        <v>91000</v>
      </c>
    </row>
    <row r="6" spans="1:2" ht="12.75" customHeight="1">
      <c r="A6" s="2"/>
      <c r="B6" s="5"/>
    </row>
    <row r="7" spans="1:2" ht="12.75" customHeight="1">
      <c r="A7" s="2" t="s">
        <v>31</v>
      </c>
      <c r="B7" s="5"/>
    </row>
    <row r="8" spans="1:2" ht="12.75" customHeight="1">
      <c r="A8" s="11" t="s">
        <v>34</v>
      </c>
      <c r="B8" s="17">
        <v>19000</v>
      </c>
    </row>
    <row r="9" spans="1:2" ht="12.75" customHeight="1">
      <c r="A9" s="2"/>
      <c r="B9" s="5"/>
    </row>
    <row r="10" spans="1:2" ht="12.75" customHeight="1">
      <c r="A10" s="2" t="s">
        <v>33</v>
      </c>
      <c r="B10" s="5"/>
    </row>
    <row r="11" spans="1:2" ht="12.75" customHeight="1">
      <c r="A11" s="11" t="s">
        <v>55</v>
      </c>
      <c r="B11" s="17">
        <v>197500</v>
      </c>
    </row>
    <row r="12" spans="1:2" ht="12.75" customHeight="1">
      <c r="A12" s="11" t="s">
        <v>56</v>
      </c>
      <c r="B12" s="19">
        <v>214500</v>
      </c>
    </row>
    <row r="13" spans="1:2" ht="12.75" customHeight="1">
      <c r="A13" s="2"/>
      <c r="B13" s="17">
        <f>SUM(B11:B12)</f>
        <v>412000</v>
      </c>
    </row>
    <row r="14" spans="1:2" ht="12.75" customHeight="1">
      <c r="A14" s="2"/>
      <c r="B14" s="5"/>
    </row>
    <row r="15" spans="1:2" ht="12.75" customHeight="1">
      <c r="A15" s="2" t="s">
        <v>50</v>
      </c>
      <c r="B15" s="12">
        <f>SUM(B13+B8+B5)</f>
        <v>522000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254" zoomScalePageLayoutView="0" workbookViewId="0" topLeftCell="A10">
      <selection activeCell="A28" sqref="A28"/>
    </sheetView>
  </sheetViews>
  <sheetFormatPr defaultColWidth="9.140625" defaultRowHeight="12.75" customHeight="1"/>
  <cols>
    <col min="1" max="1" width="44.140625" style="0" customWidth="1"/>
    <col min="2" max="2" width="15.421875" style="0" customWidth="1"/>
  </cols>
  <sheetData>
    <row r="1" ht="12.75" customHeight="1">
      <c r="B1" s="4"/>
    </row>
    <row r="2" spans="1:2" ht="12.75">
      <c r="A2" s="1" t="s">
        <v>0</v>
      </c>
      <c r="B2" s="8" t="s">
        <v>1</v>
      </c>
    </row>
    <row r="3" spans="1:2" ht="12.75" customHeight="1">
      <c r="A3" s="15" t="s">
        <v>46</v>
      </c>
      <c r="B3" s="4"/>
    </row>
    <row r="4" spans="1:2" ht="12.75" customHeight="1">
      <c r="A4" s="2"/>
      <c r="B4" s="5"/>
    </row>
    <row r="5" spans="1:2" ht="12.75">
      <c r="A5" s="2" t="s">
        <v>59</v>
      </c>
      <c r="B5" s="5"/>
    </row>
    <row r="6" spans="1:4" ht="12.75">
      <c r="A6" s="11" t="s">
        <v>60</v>
      </c>
      <c r="B6" s="12">
        <v>20000</v>
      </c>
      <c r="D6" s="7"/>
    </row>
    <row r="7" spans="1:4" ht="12.75">
      <c r="A7" s="2"/>
      <c r="B7" s="5"/>
      <c r="D7" s="7"/>
    </row>
    <row r="8" spans="1:4" ht="12.75">
      <c r="A8" s="2" t="s">
        <v>63</v>
      </c>
      <c r="B8" s="5"/>
      <c r="D8" s="7"/>
    </row>
    <row r="9" spans="1:2" ht="12.75" customHeight="1">
      <c r="A9" s="11" t="s">
        <v>32</v>
      </c>
      <c r="B9" s="12">
        <v>47400</v>
      </c>
    </row>
    <row r="10" spans="1:2" ht="12.75" customHeight="1">
      <c r="A10" s="2"/>
      <c r="B10" s="5"/>
    </row>
    <row r="11" spans="1:2" ht="12.75" customHeight="1">
      <c r="A11" s="2" t="s">
        <v>47</v>
      </c>
      <c r="B11" s="5"/>
    </row>
    <row r="12" spans="1:2" ht="12.75" customHeight="1">
      <c r="A12" s="11" t="s">
        <v>48</v>
      </c>
      <c r="B12" s="12">
        <v>1400</v>
      </c>
    </row>
    <row r="13" spans="1:2" ht="12.75" customHeight="1">
      <c r="A13" s="2"/>
      <c r="B13" s="5"/>
    </row>
    <row r="14" spans="1:2" ht="12.75" customHeight="1">
      <c r="A14" s="2" t="s">
        <v>28</v>
      </c>
      <c r="B14" s="13"/>
    </row>
    <row r="15" spans="1:2" ht="12.75" customHeight="1">
      <c r="A15" s="11" t="s">
        <v>49</v>
      </c>
      <c r="B15" s="10"/>
    </row>
    <row r="16" spans="1:2" ht="12.75" customHeight="1">
      <c r="A16" s="9" t="s">
        <v>58</v>
      </c>
      <c r="B16" s="10">
        <v>20000</v>
      </c>
    </row>
    <row r="17" spans="1:2" ht="12.75" customHeight="1">
      <c r="A17" s="2"/>
      <c r="B17" s="12">
        <f>SUM(B15:B16)</f>
        <v>20000</v>
      </c>
    </row>
    <row r="18" ht="12.75" customHeight="1">
      <c r="B18" s="5"/>
    </row>
    <row r="19" spans="1:2" s="7" customFormat="1" ht="12.75" customHeight="1">
      <c r="A19" s="2" t="s">
        <v>31</v>
      </c>
      <c r="B19" s="13"/>
    </row>
    <row r="20" spans="1:2" s="7" customFormat="1" ht="12.75" customHeight="1">
      <c r="A20" s="9" t="s">
        <v>31</v>
      </c>
      <c r="B20" s="10">
        <v>15000</v>
      </c>
    </row>
    <row r="21" spans="1:2" ht="12.75" customHeight="1">
      <c r="A21" s="2"/>
      <c r="B21" s="5"/>
    </row>
    <row r="22" spans="1:2" ht="12.75" customHeight="1">
      <c r="A22" s="2" t="s">
        <v>44</v>
      </c>
      <c r="B22" s="5"/>
    </row>
    <row r="23" spans="1:2" ht="12.75" customHeight="1">
      <c r="A23" s="18" t="s">
        <v>45</v>
      </c>
      <c r="B23" s="12">
        <v>1200</v>
      </c>
    </row>
    <row r="24" ht="12.75" customHeight="1">
      <c r="B24" s="4"/>
    </row>
    <row r="25" spans="1:2" ht="12.75" customHeight="1">
      <c r="A25" s="2" t="s">
        <v>57</v>
      </c>
      <c r="B25" s="12">
        <f>SUM(B6+B9+B12+B17+B20+B23)</f>
        <v>105000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r:id="rId1"/>
  <headerFooter>
    <oddHeader>&amp;RResponse to  Undertaking DSM #7
Attachment 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5" sqref="A25"/>
    </sheetView>
  </sheetViews>
  <sheetFormatPr defaultColWidth="9.140625" defaultRowHeight="12.75" customHeight="1"/>
  <cols>
    <col min="1" max="1" width="43.28125" style="0" customWidth="1"/>
    <col min="2" max="2" width="14.7109375" style="4" customWidth="1"/>
  </cols>
  <sheetData>
    <row r="2" spans="1:2" ht="12.75">
      <c r="A2" s="1" t="s">
        <v>0</v>
      </c>
      <c r="B2" s="8" t="s">
        <v>1</v>
      </c>
    </row>
    <row r="3" ht="12.75" customHeight="1">
      <c r="A3" s="15" t="s">
        <v>40</v>
      </c>
    </row>
    <row r="4" spans="1:2" ht="12.75" customHeight="1">
      <c r="A4" s="2"/>
      <c r="B4" s="5"/>
    </row>
    <row r="5" spans="1:2" ht="12.75">
      <c r="A5" s="2" t="s">
        <v>59</v>
      </c>
      <c r="B5" s="5"/>
    </row>
    <row r="6" spans="1:4" ht="12.75">
      <c r="A6" s="11" t="s">
        <v>61</v>
      </c>
      <c r="B6" s="12"/>
      <c r="D6" s="7"/>
    </row>
    <row r="7" spans="1:2" ht="12.75" customHeight="1">
      <c r="A7" s="2"/>
      <c r="B7" s="5"/>
    </row>
    <row r="8" spans="1:2" s="7" customFormat="1" ht="12.75">
      <c r="A8" s="2" t="s">
        <v>30</v>
      </c>
      <c r="B8" s="5"/>
    </row>
    <row r="9" spans="1:2" ht="12.75">
      <c r="A9" s="9" t="s">
        <v>37</v>
      </c>
      <c r="B9" s="10">
        <v>2000</v>
      </c>
    </row>
    <row r="10" spans="1:2" ht="12.75">
      <c r="A10" s="2"/>
      <c r="B10" s="5"/>
    </row>
    <row r="11" spans="1:2" s="7" customFormat="1" ht="12.75" customHeight="1">
      <c r="A11" s="2" t="s">
        <v>41</v>
      </c>
      <c r="B11" s="13"/>
    </row>
    <row r="12" spans="1:2" s="7" customFormat="1" ht="12.75" customHeight="1">
      <c r="A12" s="11" t="s">
        <v>62</v>
      </c>
      <c r="B12" s="10"/>
    </row>
    <row r="13" spans="1:2" s="7" customFormat="1" ht="12.75" customHeight="1">
      <c r="A13" s="9" t="s">
        <v>42</v>
      </c>
      <c r="B13" s="20"/>
    </row>
    <row r="14" spans="1:2" s="7" customFormat="1" ht="12.75" customHeight="1">
      <c r="A14" s="2"/>
      <c r="B14" s="12">
        <f>SUM(B12:B13)</f>
        <v>0</v>
      </c>
    </row>
    <row r="15" spans="1:2" s="7" customFormat="1" ht="12.75" customHeight="1">
      <c r="A15" s="2" t="s">
        <v>28</v>
      </c>
      <c r="B15" s="5"/>
    </row>
    <row r="16" spans="1:2" ht="12.75" customHeight="1">
      <c r="A16" s="11" t="s">
        <v>43</v>
      </c>
      <c r="B16" s="12"/>
    </row>
    <row r="17" spans="1:2" ht="12.75" customHeight="1">
      <c r="A17" s="3" t="s">
        <v>39</v>
      </c>
      <c r="B17" s="6"/>
    </row>
    <row r="18" ht="12.75" customHeight="1">
      <c r="B18" s="14">
        <f>SUM(B16:B17)</f>
        <v>0</v>
      </c>
    </row>
    <row r="19" spans="1:2" ht="12.75" customHeight="1">
      <c r="A19" s="2"/>
      <c r="B19" s="5"/>
    </row>
    <row r="20" spans="1:2" s="7" customFormat="1" ht="12.75" customHeight="1">
      <c r="A20" s="2" t="s">
        <v>44</v>
      </c>
      <c r="B20" s="5"/>
    </row>
    <row r="21" spans="1:2" ht="12.75" customHeight="1">
      <c r="A21" s="18" t="s">
        <v>45</v>
      </c>
      <c r="B21" s="12">
        <v>2000</v>
      </c>
    </row>
    <row r="23" spans="1:2" ht="12.75" customHeight="1">
      <c r="A23" s="2" t="s">
        <v>29</v>
      </c>
      <c r="B23" s="12">
        <f>SUM(B6+B9+B14+B18+B21)</f>
        <v>4000</v>
      </c>
    </row>
  </sheetData>
  <sheetProtection/>
  <printOptions horizontalCentered="1"/>
  <pageMargins left="0.25" right="0.25" top="0.75" bottom="0.75" header="0.3" footer="0.3"/>
  <pageSetup horizontalDpi="600" verticalDpi="600" orientation="landscape" r:id="rId1"/>
  <headerFooter>
    <oddHeader>&amp;RResponse to  Undertaking DSM #7
Attachment 1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3.28125" style="0" customWidth="1"/>
    <col min="2" max="2" width="14.7109375" style="4" customWidth="1"/>
  </cols>
  <sheetData>
    <row r="2" spans="1:2" ht="12.75">
      <c r="A2" s="1" t="s">
        <v>0</v>
      </c>
      <c r="B2" s="8" t="s">
        <v>1</v>
      </c>
    </row>
    <row r="3" ht="12.75">
      <c r="A3" s="15" t="s">
        <v>35</v>
      </c>
    </row>
    <row r="4" ht="12.75">
      <c r="A4" s="15"/>
    </row>
    <row r="5" spans="1:2" ht="12.75">
      <c r="A5" s="2" t="s">
        <v>59</v>
      </c>
      <c r="B5" s="5"/>
    </row>
    <row r="6" spans="1:4" ht="12.75">
      <c r="A6" s="11" t="s">
        <v>60</v>
      </c>
      <c r="B6" s="12">
        <v>42000</v>
      </c>
      <c r="D6" s="7"/>
    </row>
    <row r="7" spans="1:4" ht="12.75">
      <c r="A7" s="11" t="s">
        <v>36</v>
      </c>
      <c r="B7" s="12"/>
      <c r="D7" s="7"/>
    </row>
    <row r="8" spans="1:4" ht="12.75">
      <c r="A8" s="2"/>
      <c r="B8" s="12">
        <f>SUM(B6:B7)</f>
        <v>42000</v>
      </c>
      <c r="D8" s="7"/>
    </row>
    <row r="9" s="7" customFormat="1" ht="12.75">
      <c r="A9" s="2"/>
    </row>
    <row r="10" spans="1:2" s="7" customFormat="1" ht="12.75">
      <c r="A10" s="2" t="s">
        <v>30</v>
      </c>
      <c r="B10" s="5"/>
    </row>
    <row r="11" spans="1:2" ht="12.75">
      <c r="A11" s="9" t="s">
        <v>37</v>
      </c>
      <c r="B11" s="10">
        <v>5000</v>
      </c>
    </row>
    <row r="12" s="7" customFormat="1" ht="12.75">
      <c r="B12" s="13"/>
    </row>
    <row r="13" spans="1:2" s="7" customFormat="1" ht="12.75">
      <c r="A13" s="11" t="s">
        <v>31</v>
      </c>
      <c r="B13" s="21"/>
    </row>
    <row r="14" spans="1:2" s="7" customFormat="1" ht="12.75">
      <c r="A14" s="2"/>
      <c r="B14" s="5"/>
    </row>
    <row r="15" spans="1:2" s="7" customFormat="1" ht="12.75">
      <c r="A15" s="2" t="s">
        <v>28</v>
      </c>
      <c r="B15" s="5"/>
    </row>
    <row r="16" spans="1:2" ht="12.75">
      <c r="A16" s="11" t="s">
        <v>38</v>
      </c>
      <c r="B16" s="12"/>
    </row>
    <row r="17" spans="1:2" ht="12.75">
      <c r="A17" s="3" t="s">
        <v>39</v>
      </c>
      <c r="B17" s="6"/>
    </row>
    <row r="18" ht="12.75">
      <c r="B18" s="14">
        <f>SUM(B16:B17)</f>
        <v>0</v>
      </c>
    </row>
    <row r="20" spans="1:2" ht="12.75">
      <c r="A20" s="2" t="s">
        <v>53</v>
      </c>
      <c r="B20" s="12">
        <f>SUM(B8+B11+B13+B18)</f>
        <v>47000</v>
      </c>
    </row>
  </sheetData>
  <sheetProtection/>
  <printOptions horizontalCentered="1"/>
  <pageMargins left="0.25" right="0.25" top="0.75" bottom="0.75" header="0.3" footer="0.3"/>
  <pageSetup horizontalDpi="600" verticalDpi="600" orientation="landscape" r:id="rId1"/>
  <headerFooter>
    <oddHeader>&amp;RResponse to  Undertaking DSM #7
Attachment 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Carlson, Laura</dc:creator>
  <cp:keywords/>
  <dc:description/>
  <cp:lastModifiedBy>Kerckhof, Laura</cp:lastModifiedBy>
  <cp:lastPrinted>2013-11-14T00:09:43Z</cp:lastPrinted>
  <dcterms:created xsi:type="dcterms:W3CDTF">2013-07-22T16:27:36Z</dcterms:created>
  <dcterms:modified xsi:type="dcterms:W3CDTF">2013-11-14T00:09:45Z</dcterms:modified>
  <cp:category/>
  <cp:version/>
  <cp:contentType/>
  <cp:contentStatus/>
</cp:coreProperties>
</file>